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 ROI Cáma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 EUR"/>
    <numFmt numFmtId="165" formatCode="0.0 &quot;meses&quot;"/>
  </numFmts>
  <fonts count="14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64748B"/>
      <sz val="10"/>
    </font>
    <font>
      <name val="Calibri"/>
      <b val="1"/>
      <color rgb="000B1626"/>
      <sz val="11"/>
    </font>
    <font>
      <b val="1"/>
    </font>
    <font>
      <color rgb="0064748B"/>
    </font>
    <font>
      <i val="1"/>
      <color rgb="0094A3B8"/>
    </font>
    <font/>
    <font>
      <name val="Calibri"/>
      <b val="1"/>
      <color rgb="00FFFFFF"/>
      <sz val="11"/>
    </font>
    <font>
      <b val="1"/>
      <sz val="11"/>
    </font>
    <font>
      <name val="Calibri"/>
      <b val="1"/>
      <color rgb="00166534"/>
      <sz val="13"/>
    </font>
    <font>
      <name val="Calibri"/>
      <b val="1"/>
      <color rgb="000B1626"/>
      <sz val="12"/>
    </font>
    <font>
      <b val="1"/>
      <color rgb="000B1626"/>
    </font>
    <font>
      <i val="1"/>
      <color rgb="002563EB"/>
    </font>
  </fonts>
  <fills count="6">
    <fill>
      <patternFill/>
    </fill>
    <fill>
      <patternFill patternType="gray125"/>
    </fill>
    <fill>
      <patternFill patternType="solid">
        <fgColor rgb="000B1626"/>
        <bgColor rgb="000B1626"/>
      </patternFill>
    </fill>
    <fill>
      <patternFill patternType="solid">
        <fgColor rgb="00F1F5F9"/>
        <bgColor rgb="00F1F5F9"/>
      </patternFill>
    </fill>
    <fill>
      <patternFill patternType="solid">
        <fgColor rgb="00F2920B"/>
        <bgColor rgb="00F2920B"/>
      </patternFill>
    </fill>
    <fill>
      <patternFill patternType="solid">
        <fgColor rgb="00E2E8F0"/>
        <b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0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right"/>
    </xf>
    <xf numFmtId="0" fontId="5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2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4" fontId="4" fillId="0" borderId="1" pivotButton="0" quotePrefix="0" xfId="0"/>
    <xf numFmtId="164" fontId="9" fillId="0" borderId="1" pivotButton="0" quotePrefix="0" xfId="0"/>
    <xf numFmtId="0" fontId="4" fillId="4" borderId="1" pivotButton="0" quotePrefix="0" xfId="0"/>
    <xf numFmtId="164" fontId="10" fillId="4" borderId="1" pivotButton="0" quotePrefix="0" xfId="0"/>
    <xf numFmtId="0" fontId="4" fillId="5" borderId="1" pivotButton="0" quotePrefix="0" xfId="0"/>
    <xf numFmtId="165" fontId="11" fillId="5" borderId="1" pivotButton="0" quotePrefix="0" xfId="0"/>
    <xf numFmtId="0" fontId="12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showGridLines="1" workbookViewId="0">
      <selection activeCell="A1" sqref="A1"/>
    </sheetView>
  </sheetViews>
  <sheetFormatPr baseColWidth="8" defaultRowHeight="15"/>
  <cols>
    <col width="54" customWidth="1" min="1" max="1"/>
    <col width="24" customWidth="1" min="2" max="2"/>
    <col width="34" customWidth="1" min="3" max="3"/>
    <col width="28" customWidth="1" min="4" max="4"/>
    <col width="46" customWidth="1" min="5" max="5"/>
  </cols>
  <sheetData>
    <row r="1" ht="35" customHeight="1">
      <c r="A1" s="1" t="inlineStr">
        <is>
          <t>SAVE MY PLAY - CALCULADORA DE AMORTIZACIÓN Y ROI PARA CLUBES DE PÁDEL</t>
        </is>
      </c>
    </row>
    <row r="2" ht="20" customHeight="1">
      <c r="A2" s="2" t="inlineStr">
        <is>
          <t>Simulador oficial de ingresos, cuotas mensuales y amortización de hardware sin permanencia</t>
        </is>
      </c>
    </row>
    <row r="4">
      <c r="A4" s="3" t="inlineStr">
        <is>
          <t>1. PARÁMETROS BÁSICOS DEL CLUB</t>
        </is>
      </c>
    </row>
    <row r="5" ht="22" customHeight="1">
      <c r="A5" s="4" t="inlineStr">
        <is>
          <t>Número de pistas a equipar con cámara</t>
        </is>
      </c>
      <c r="B5" s="5" t="n">
        <v>4</v>
      </c>
      <c r="C5" s="6" t="inlineStr">
        <is>
          <t>pistas</t>
        </is>
      </c>
      <c r="D5" s="7" t="inlineStr">
        <is>
          <t>Modifica este valor (ej. 2, 4, 8)</t>
        </is>
      </c>
    </row>
    <row r="6" ht="22" customHeight="1">
      <c r="A6" s="8" t="inlineStr">
        <is>
          <t>Partidos disputados al mes por pista</t>
        </is>
      </c>
      <c r="B6" s="5" t="n">
        <v>80</v>
      </c>
      <c r="C6" s="6" t="inlineStr">
        <is>
          <t>partidos/mes</t>
        </is>
      </c>
      <c r="D6" s="7" t="inlineStr">
        <is>
          <t>Media habitual (3 a 4 turnos/día x 25 días)</t>
        </is>
      </c>
    </row>
    <row r="7" ht="22" customHeight="1">
      <c r="A7" s="8" t="inlineStr">
        <is>
          <t>Precio del hardware Save my Play por pista</t>
        </is>
      </c>
      <c r="B7" s="5" t="n">
        <v>180</v>
      </c>
      <c r="C7" s="6" t="inlineStr">
        <is>
          <t xml:space="preserve"> EUR (pago único)</t>
        </is>
      </c>
      <c r="D7" s="7" t="inlineStr">
        <is>
          <t>Hardware en propiedad (cámara panorámica HD + poste)</t>
        </is>
      </c>
    </row>
    <row r="8" ht="22" customHeight="1">
      <c r="A8" s="8" t="inlineStr">
        <is>
          <t>Cuota mensual software Save my Play (Plan B)</t>
        </is>
      </c>
      <c r="B8" s="5" t="n">
        <v>45</v>
      </c>
      <c r="C8" s="6" t="inlineStr">
        <is>
          <t xml:space="preserve"> EUR/mes por pista</t>
        </is>
      </c>
      <c r="D8" s="7" t="inlineStr">
        <is>
          <t>Grabación, replays con botón en poste, YouTube y QR</t>
        </is>
      </c>
    </row>
    <row r="10">
      <c r="A10" s="3" t="inlineStr">
        <is>
          <t>2. INGRESOS ESTIMADOS SEGÚN MODELO DE EXPLOTACIÓN</t>
        </is>
      </c>
    </row>
    <row r="11">
      <c r="A11" s="9" t="inlineStr">
        <is>
          <t>Concepto de Ingreso</t>
        </is>
      </c>
      <c r="B11" s="9" t="inlineStr">
        <is>
          <t>Importe Unitario</t>
        </is>
      </c>
      <c r="C11" s="9" t="inlineStr">
        <is>
          <t>Volumen / Adopción</t>
        </is>
      </c>
      <c r="D11" s="9" t="inlineStr">
        <is>
          <t>Ingreso Mensual Total ( EUR)</t>
        </is>
      </c>
      <c r="E11" s="9" t="inlineStr">
        <is>
          <t>Notas operativas</t>
        </is>
      </c>
    </row>
    <row r="12" ht="24" customHeight="1">
      <c r="A12" s="10" t="inlineStr">
        <is>
          <t>Modelo 1: Cobro directo por descarga (1 EUR/jugador)</t>
        </is>
      </c>
      <c r="B12" s="11" t="n">
        <v>1</v>
      </c>
      <c r="C12" s="10" t="inlineStr">
        <is>
          <t>30% de los partidos (4 jugadores)</t>
        </is>
      </c>
      <c r="D12" s="12">
        <f>B5*B6*0.30*4*B12</f>
        <v/>
      </c>
      <c r="E12" s="10" t="inlineStr">
        <is>
          <t>Los jugadores pagan 1 EUR por tener el vídeo completo y clips</t>
        </is>
      </c>
    </row>
    <row r="13" ht="24" customHeight="1">
      <c r="A13" s="10" t="inlineStr">
        <is>
          <t>Modelo 2: Recargo en reserva de pista con cámara</t>
        </is>
      </c>
      <c r="B13" s="11" t="n">
        <v>1</v>
      </c>
      <c r="C13" s="10" t="inlineStr">
        <is>
          <t>50% de las reservas</t>
        </is>
      </c>
      <c r="D13" s="12">
        <f>B5*B6*0.50*B13</f>
        <v/>
      </c>
      <c r="E13" s="10" t="inlineStr">
        <is>
          <t>El club incrementa 1 EUR/hora en pistas equipadas</t>
        </is>
      </c>
    </row>
    <row r="14" ht="24" customHeight="1">
      <c r="A14" s="10" t="inlineStr">
        <is>
          <t>Modelo 3: Patrocinador local por pista (pantallas/postes)</t>
        </is>
      </c>
      <c r="B14" s="11" t="n">
        <v>75</v>
      </c>
      <c r="C14" s="10">
        <f>B5</f>
        <v/>
      </c>
      <c r="D14" s="12">
        <f>B5*B14</f>
        <v/>
      </c>
      <c r="E14" s="10" t="inlineStr">
        <is>
          <t>Una empresa local patrocina la pista y los vídeos</t>
        </is>
      </c>
    </row>
    <row r="16">
      <c r="A16" s="3" t="inlineStr">
        <is>
          <t>3. RESUMEN FINANCIERO MENSUAL Y RETORNO DE INVERSIÓN (ROI)</t>
        </is>
      </c>
    </row>
    <row r="17" ht="26" customHeight="1">
      <c r="A17" s="8" t="inlineStr">
        <is>
          <t>Inversión inicial total en hardware (en propiedad)</t>
        </is>
      </c>
      <c r="B17" s="13">
        <f>B5*B7</f>
        <v/>
      </c>
      <c r="C17" s="10" t="inlineStr">
        <is>
          <t>Pago único sin permanencia</t>
        </is>
      </c>
    </row>
    <row r="18" ht="26" customHeight="1">
      <c r="A18" s="8" t="inlineStr">
        <is>
          <t>Coste mensual total del software Save my Play</t>
        </is>
      </c>
      <c r="B18" s="13">
        <f>B5*B8</f>
        <v/>
      </c>
      <c r="C18" s="10" t="inlineStr">
        <is>
          <t>Cuota mensual recurrente</t>
        </is>
      </c>
    </row>
    <row r="19" ht="26" customHeight="1">
      <c r="A19" s="8" t="inlineStr">
        <is>
          <t>Ingresos mensuales estimados (aplicando Modelo 2 + Patrocinio)</t>
        </is>
      </c>
      <c r="B19" s="13">
        <f>D13+D14</f>
        <v/>
      </c>
      <c r="C19" s="10" t="inlineStr">
        <is>
          <t>Suma de reservas + sponsor</t>
        </is>
      </c>
    </row>
    <row r="20" ht="26" customHeight="1">
      <c r="A20" s="14" t="inlineStr">
        <is>
          <t>BENEFICIO NETO MENSUAL PARA EL CLUB</t>
        </is>
      </c>
      <c r="B20" s="15">
        <f>B19-B18</f>
        <v/>
      </c>
      <c r="C20" s="10" t="inlineStr">
        <is>
          <t>Beneficio directo recurrente</t>
        </is>
      </c>
    </row>
    <row r="21" ht="26" customHeight="1">
      <c r="A21" s="16" t="inlineStr">
        <is>
          <t>PLAZO DE AMORTIZACIÓN DE LA INVERSIÓN (PAYBACK)</t>
        </is>
      </c>
      <c r="B21" s="17">
        <f>B17/B20</f>
        <v/>
      </c>
      <c r="C21" s="10" t="inlineStr">
        <is>
          <t>Meses necesarios para recuperar el 100%</t>
        </is>
      </c>
    </row>
    <row r="23">
      <c r="A23" s="18" t="inlineStr">
        <is>
          <t>💡 ¿Quieres probar las cámaras en tu club o validar estos números con Javier Villoria?</t>
        </is>
      </c>
    </row>
    <row r="24">
      <c r="A24" s="19" t="inlineStr">
        <is>
          <t>WhatsApp directo: +34 680 31 74 86 | Email: javier@coolpadelstudios.com | Web: https://coolpadelstudios.com/camaras/</t>
        </is>
      </c>
    </row>
  </sheetData>
  <mergeCells count="7">
    <mergeCell ref="A4:E4"/>
    <mergeCell ref="A24:E24"/>
    <mergeCell ref="A2:E2"/>
    <mergeCell ref="A16:E16"/>
    <mergeCell ref="A10:E10"/>
    <mergeCell ref="A1:E1"/>
    <mergeCell ref="A23:E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2026-10-16T08:51:37Z</dcterms:created>
  <dcterms:modified xmlns:dcterms="http://purl.org/dc/terms/" xmlns:xsi="http://www.w3.org/2001/XMLSchema-instance" xsi:type="dcterms:W3CDTF">2026-10-16T08:51:37Z</dcterms:modified>
</cp:coreProperties>
</file>